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м14" sheetId="1" r:id="rId1"/>
    <sheet name="м14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<sst xmlns="http://schemas.openxmlformats.org/spreadsheetml/2006/main" count="119" uniqueCount="68">
  <si>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16-00</t>
  </si>
  <si>
    <t>15-00</t>
  </si>
  <si>
    <t>10-00</t>
  </si>
  <si>
    <t>Закрытие турнира 7 октября в 14-00</t>
  </si>
  <si>
    <t>пятница</t>
  </si>
  <si>
    <t>субботу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</si>
  <si>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</si>
  <si>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</si>
  <si>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</si>
  <si>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</si>
  <si>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</si>
  <si>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</si>
  <si>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</si>
  <si>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</si>
  <si>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</si>
  <si>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</si>
  <si>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</si>
  <si>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</si>
  <si>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</t>
  </si>
  <si>
    <t>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</si>
  <si>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</si>
  <si>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</si>
  <si>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</si>
  <si>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</si>
  <si>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</si>
  <si>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</si>
  <si>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</si>
  <si>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</si>
  <si>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</si>
  <si>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</si>
  <si>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</si>
  <si>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год рождения</t>
  </si>
  <si>
    <t>разряд</t>
  </si>
  <si>
    <t>город</t>
  </si>
  <si>
    <t>Ижевск</t>
  </si>
  <si>
    <t>28 сентября - 7 октября 2012г.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</si>
  <si>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</si>
  <si>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</si>
  <si>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Воткинск</t>
  </si>
  <si>
    <t>Первенство УР среди мальчиков до 14 лет</t>
  </si>
  <si>
    <t>Фролов Максим</t>
  </si>
  <si>
    <t>Татаринов Николай</t>
  </si>
  <si>
    <t>Соловьев Данил</t>
  </si>
  <si>
    <t>Шиляев Федор</t>
  </si>
  <si>
    <t>Мурадян Александр</t>
  </si>
  <si>
    <t>Осипов Даниил</t>
  </si>
  <si>
    <t>Макаров Кирилл</t>
  </si>
  <si>
    <t>Стрелков Стас</t>
  </si>
  <si>
    <t>Казелин Данил</t>
  </si>
  <si>
    <t>Одинцов Сергей</t>
  </si>
  <si>
    <t>Ложкин Михаил</t>
  </si>
  <si>
    <t>Сарапул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</si>
  <si>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мальчиков до 14 лет                                                                                               (1999-2000 г.р.)</t>
    </r>
  </si>
  <si>
    <r>
      <t xml:space="preserve">Норма подтверждения </t>
    </r>
    <r>
      <rPr>
        <b/>
        <sz val="11"/>
        <rFont val="Arial Cyr"/>
        <family val="0"/>
      </rPr>
      <t>II</t>
    </r>
    <r>
      <rPr>
        <sz val="11"/>
        <rFont val="Arial Cyr"/>
        <family val="0"/>
      </rPr>
      <t xml:space="preserve"> разряда 4 очка</t>
    </r>
  </si>
  <si>
    <t>+</t>
  </si>
  <si>
    <t>-</t>
  </si>
  <si>
    <t>Лекомцев Дмитрий</t>
  </si>
  <si>
    <t>в</t>
  </si>
  <si>
    <t>ы</t>
  </si>
  <si>
    <t>б</t>
  </si>
  <si>
    <t>л</t>
  </si>
  <si>
    <t>Коэффициент турнира 1,54</t>
  </si>
  <si>
    <r>
      <t xml:space="preserve">Норма выполнения </t>
    </r>
    <r>
      <rPr>
        <b/>
        <sz val="11"/>
        <rFont val="Arial Cyr"/>
        <family val="0"/>
      </rPr>
      <t xml:space="preserve">I </t>
    </r>
    <r>
      <rPr>
        <sz val="11"/>
        <rFont val="Arial Cyr"/>
        <family val="0"/>
      </rPr>
      <t>разряда 6,5 очков</t>
    </r>
  </si>
  <si>
    <t>III</t>
  </si>
  <si>
    <r>
      <t xml:space="preserve">4       </t>
    </r>
    <r>
      <rPr>
        <sz val="8"/>
        <rFont val="Arial Cyr"/>
        <family val="0"/>
      </rPr>
      <t>к=20</t>
    </r>
  </si>
  <si>
    <r>
      <t xml:space="preserve">6       </t>
    </r>
    <r>
      <rPr>
        <sz val="8"/>
        <rFont val="Arial Cyr"/>
        <family val="0"/>
      </rPr>
      <t>к=17,25</t>
    </r>
  </si>
  <si>
    <r>
      <t xml:space="preserve">5       </t>
    </r>
    <r>
      <rPr>
        <sz val="8"/>
        <rFont val="Arial Cyr"/>
        <family val="0"/>
      </rPr>
      <t>к=17,75</t>
    </r>
  </si>
  <si>
    <r>
      <t xml:space="preserve">7      </t>
    </r>
    <r>
      <rPr>
        <sz val="8"/>
        <rFont val="Arial Cyr"/>
        <family val="0"/>
      </rPr>
      <t>к=16,75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</si>
</sst>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R19" sqref="R19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9.25390625" style="0" customWidth="1"/>
    <col min="4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8" ht="12.75">
      <c r="B1" s="59" t="s">
        <v>52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18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2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18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18" ht="12.7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9" ht="20.25">
      <c r="B6" s="41" t="s">
        <v>12</v>
      </c>
      <c r="C6" s="10"/>
      <c r="D6" s="10"/>
      <c r="E6" s="10"/>
      <c r="F6" s="9"/>
      <c r="G6" s="9"/>
      <c r="H6" s="9"/>
      <c r="I6" s="9"/>
      <c r="J6" s="9"/>
      <c r="K6" s="9"/>
      <c r="L6" s="9"/>
      <c r="M6" s="61" t="s">
        <v>35</v>
      </c>
      <c r="N6" s="61"/>
      <c r="O6" s="61"/>
      <c r="P6" s="61"/>
      <c r="Q6" s="61"/>
      <c r="R6" s="61"/>
      <c r="S6" s="61"/>
    </row>
    <row r="7" ht="13.5" thickBot="1"/>
    <row r="8" spans="1:19" ht="16.5" customHeight="1">
      <c r="A8" s="47" t="s">
        <v>13</v>
      </c>
      <c r="B8" s="49" t="s">
        <v>17</v>
      </c>
      <c r="C8" s="66" t="s">
        <v>33</v>
      </c>
      <c r="D8" s="62" t="s">
        <v>31</v>
      </c>
      <c r="E8" s="64" t="s">
        <v>32</v>
      </c>
      <c r="F8" s="56" t="s">
        <v>14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51" t="s">
        <v>15</v>
      </c>
      <c r="S8" s="53" t="s">
        <v>16</v>
      </c>
    </row>
    <row r="9" spans="1:19" ht="15" customHeight="1">
      <c r="A9" s="48"/>
      <c r="B9" s="50"/>
      <c r="C9" s="67"/>
      <c r="D9" s="63"/>
      <c r="E9" s="65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2"/>
      <c r="S9" s="54"/>
    </row>
    <row r="10" spans="1:19" ht="27" customHeight="1">
      <c r="A10" s="35">
        <v>1</v>
      </c>
      <c r="B10" s="37" t="str">
        <f>'м14'!J1</f>
        <v>Фролов Максим</v>
      </c>
      <c r="C10" s="32" t="s">
        <v>34</v>
      </c>
      <c r="D10" s="26">
        <v>2000</v>
      </c>
      <c r="E10" s="29" t="s">
        <v>19</v>
      </c>
      <c r="F10" s="12"/>
      <c r="G10" s="13">
        <f>'м14'!C14</f>
        <v>0</v>
      </c>
      <c r="H10" s="13">
        <f>'м14'!D23</f>
        <v>1</v>
      </c>
      <c r="I10" s="13">
        <f>'м14'!C33</f>
        <v>0</v>
      </c>
      <c r="J10" s="13">
        <f>'м14'!D42</f>
        <v>0</v>
      </c>
      <c r="K10" s="13">
        <f>'м14'!C52</f>
        <v>1</v>
      </c>
      <c r="L10" s="13">
        <f>'м14'!D62</f>
        <v>1</v>
      </c>
      <c r="M10" s="13">
        <f>'м14'!C71</f>
        <v>1</v>
      </c>
      <c r="N10" s="13">
        <f>'м14'!D80</f>
        <v>1</v>
      </c>
      <c r="O10" s="13" t="str">
        <f>'м14'!C90</f>
        <v>+</v>
      </c>
      <c r="P10" s="13">
        <f>'м14'!D99</f>
        <v>0</v>
      </c>
      <c r="Q10" s="13">
        <f>'м14'!C5</f>
        <v>0</v>
      </c>
      <c r="R10" s="14">
        <f>G10+H10+I10+J10+K10+L10+M10+N10+P10+Q10</f>
        <v>5</v>
      </c>
      <c r="S10" s="43" t="s">
        <v>64</v>
      </c>
    </row>
    <row r="11" spans="1:19" ht="27" customHeight="1">
      <c r="A11" s="35">
        <v>2</v>
      </c>
      <c r="B11" s="37" t="str">
        <f>'м14'!J2</f>
        <v>Лекомцев Дмитрий</v>
      </c>
      <c r="C11" s="32" t="s">
        <v>38</v>
      </c>
      <c r="D11" s="26">
        <v>1999</v>
      </c>
      <c r="E11" s="29" t="s">
        <v>19</v>
      </c>
      <c r="F11" s="13">
        <f>'м14'!D14</f>
        <v>1</v>
      </c>
      <c r="G11" s="12"/>
      <c r="H11" s="13">
        <f>'м14'!C32</f>
        <v>0</v>
      </c>
      <c r="I11" s="13">
        <f>'м14'!D41</f>
        <v>1</v>
      </c>
      <c r="J11" s="13">
        <f>'м14'!C51</f>
        <v>0</v>
      </c>
      <c r="K11" s="13">
        <f>'м14'!D61</f>
        <v>0.5</v>
      </c>
      <c r="L11" s="13">
        <f>'м14'!C70</f>
        <v>0.5</v>
      </c>
      <c r="M11" s="13">
        <f>'м14'!D79</f>
        <v>0</v>
      </c>
      <c r="N11" s="13">
        <f>'м14'!C89</f>
        <v>1</v>
      </c>
      <c r="O11" s="13" t="str">
        <f>'м14'!D98</f>
        <v>+</v>
      </c>
      <c r="P11" s="13">
        <f>'м14'!C6</f>
        <v>0</v>
      </c>
      <c r="Q11" s="13">
        <f>'м14'!C24</f>
        <v>1</v>
      </c>
      <c r="R11" s="14">
        <f>F11+H11+I11+J11+P11+Q11+K11+L11+M11+N11</f>
        <v>5</v>
      </c>
      <c r="S11" s="43" t="s">
        <v>65</v>
      </c>
    </row>
    <row r="12" spans="1:19" ht="27" customHeight="1">
      <c r="A12" s="35">
        <v>3</v>
      </c>
      <c r="B12" s="37" t="str">
        <f>'м14'!J3</f>
        <v>Татаринов Николай</v>
      </c>
      <c r="C12" s="33" t="s">
        <v>51</v>
      </c>
      <c r="D12" s="26">
        <v>1999</v>
      </c>
      <c r="E12" s="29" t="s">
        <v>19</v>
      </c>
      <c r="F12" s="13">
        <f>'м14'!C23</f>
        <v>0</v>
      </c>
      <c r="G12" s="13">
        <f>'м14'!D32</f>
        <v>1</v>
      </c>
      <c r="H12" s="12"/>
      <c r="I12" s="13">
        <f>'м14'!C50</f>
        <v>1</v>
      </c>
      <c r="J12" s="13">
        <f>'м14'!D60</f>
        <v>0</v>
      </c>
      <c r="K12" s="13">
        <f>'м14'!C69</f>
        <v>0</v>
      </c>
      <c r="L12" s="13">
        <f>'м14'!D78</f>
        <v>0</v>
      </c>
      <c r="M12" s="13">
        <f>'м14'!C88</f>
        <v>0.5</v>
      </c>
      <c r="N12" s="13">
        <f>'м14'!D97</f>
        <v>1</v>
      </c>
      <c r="O12" s="13">
        <f>'м14'!C7</f>
        <v>0</v>
      </c>
      <c r="P12" s="13">
        <f>'м14'!D18</f>
        <v>0</v>
      </c>
      <c r="Q12" s="13">
        <f>'м14'!C43</f>
        <v>0.5</v>
      </c>
      <c r="R12" s="14">
        <f>F12+G12+I12+J12+K12+L12+M12+N12+O12+P12+Q12</f>
        <v>4</v>
      </c>
      <c r="S12" s="43">
        <f>RANK(R12,R$10:R$21,0)</f>
        <v>8</v>
      </c>
    </row>
    <row r="13" spans="1:19" ht="27" customHeight="1">
      <c r="A13" s="35">
        <v>4</v>
      </c>
      <c r="B13" s="37" t="str">
        <f>'м14'!J4</f>
        <v>Соловьев Данил</v>
      </c>
      <c r="C13" s="32" t="s">
        <v>34</v>
      </c>
      <c r="D13" s="26">
        <v>1999</v>
      </c>
      <c r="E13" s="29" t="s">
        <v>19</v>
      </c>
      <c r="F13" s="13">
        <f>'м14'!D33</f>
        <v>1</v>
      </c>
      <c r="G13" s="13">
        <f>'м14'!C41</f>
        <v>0</v>
      </c>
      <c r="H13" s="13">
        <f>'м14'!D50</f>
        <v>0</v>
      </c>
      <c r="I13" s="12"/>
      <c r="J13" s="13">
        <f>'м14'!C68</f>
        <v>0</v>
      </c>
      <c r="K13" s="13">
        <f>'м14'!D77</f>
        <v>0</v>
      </c>
      <c r="L13" s="13">
        <f>'м14'!C87</f>
        <v>0</v>
      </c>
      <c r="M13" s="13">
        <f>'м14'!D96</f>
        <v>0</v>
      </c>
      <c r="N13" s="13">
        <f>'м14'!C8</f>
        <v>1</v>
      </c>
      <c r="O13" s="13">
        <f>'м14'!D17</f>
        <v>0</v>
      </c>
      <c r="P13" s="13">
        <f>'м14'!C28</f>
        <v>0</v>
      </c>
      <c r="Q13" s="13">
        <f>'м14'!C59</f>
        <v>0</v>
      </c>
      <c r="R13" s="14">
        <f>F13+G13+H13+J13+K13+L13+M13+N13+O13+P13+Q13</f>
        <v>2</v>
      </c>
      <c r="S13" s="43">
        <f>RANK(R13,R$10:R$21,0)</f>
        <v>10</v>
      </c>
    </row>
    <row r="14" spans="1:19" ht="27" customHeight="1">
      <c r="A14" s="35">
        <v>5</v>
      </c>
      <c r="B14" s="37" t="str">
        <f>'м14'!J5</f>
        <v>Шиляев Федор</v>
      </c>
      <c r="C14" s="32" t="s">
        <v>34</v>
      </c>
      <c r="D14" s="26">
        <v>1999</v>
      </c>
      <c r="E14" s="29" t="s">
        <v>18</v>
      </c>
      <c r="F14" s="13">
        <f>'м14'!C42</f>
        <v>1</v>
      </c>
      <c r="G14" s="13">
        <f>'м14'!D51</f>
        <v>1</v>
      </c>
      <c r="H14" s="13">
        <f>'м14'!C60</f>
        <v>1</v>
      </c>
      <c r="I14" s="13">
        <f>'м14'!D68</f>
        <v>1</v>
      </c>
      <c r="J14" s="12"/>
      <c r="K14" s="13">
        <f>'м14'!C86</f>
        <v>1</v>
      </c>
      <c r="L14" s="13">
        <f>'м14'!D95</f>
        <v>1</v>
      </c>
      <c r="M14" s="13">
        <f>'м14'!C9</f>
        <v>1</v>
      </c>
      <c r="N14" s="13">
        <f>'м14'!D16</f>
        <v>1</v>
      </c>
      <c r="O14" s="13" t="str">
        <f>'м14'!C27</f>
        <v>+</v>
      </c>
      <c r="P14" s="13">
        <f>'м14'!D36</f>
        <v>1</v>
      </c>
      <c r="Q14" s="13">
        <f>'м14'!C81</f>
        <v>1</v>
      </c>
      <c r="R14" s="14">
        <f>F14+G14+H14+I14+K14+L14+M14+N14+Q14+P14</f>
        <v>10</v>
      </c>
      <c r="S14" s="43" t="s">
        <v>18</v>
      </c>
    </row>
    <row r="15" spans="1:19" ht="27" customHeight="1">
      <c r="A15" s="35">
        <v>6</v>
      </c>
      <c r="B15" s="37" t="str">
        <f>'м14'!J6</f>
        <v>Мурадян Александр</v>
      </c>
      <c r="C15" s="32" t="s">
        <v>34</v>
      </c>
      <c r="D15" s="26">
        <v>1999</v>
      </c>
      <c r="E15" s="29" t="s">
        <v>19</v>
      </c>
      <c r="F15" s="13">
        <f>'м14'!D52</f>
        <v>0</v>
      </c>
      <c r="G15" s="13">
        <f>'м14'!C61</f>
        <v>0.5</v>
      </c>
      <c r="H15" s="13">
        <f>'м14'!D69</f>
        <v>1</v>
      </c>
      <c r="I15" s="13">
        <f>'м14'!C77</f>
        <v>1</v>
      </c>
      <c r="J15" s="13">
        <f>'м14'!D86</f>
        <v>0</v>
      </c>
      <c r="K15" s="12"/>
      <c r="L15" s="13">
        <f>'м14'!C10</f>
        <v>1</v>
      </c>
      <c r="M15" s="13">
        <f>'м14'!D15</f>
        <v>0</v>
      </c>
      <c r="N15" s="13">
        <f>'м14'!C26</f>
        <v>0</v>
      </c>
      <c r="O15" s="13" t="str">
        <f>'м14'!D35</f>
        <v>+</v>
      </c>
      <c r="P15" s="13">
        <f>'м14'!C46</f>
        <v>0</v>
      </c>
      <c r="Q15" s="13">
        <f>'м14'!C100</f>
        <v>0</v>
      </c>
      <c r="R15" s="14">
        <f>F15+H15+I15+J15+L15+M15+N15+P15+G15+Q15</f>
        <v>3.5</v>
      </c>
      <c r="S15" s="43">
        <f>RANK(R15,R$10:R$21,0)</f>
        <v>9</v>
      </c>
    </row>
    <row r="16" spans="1:19" ht="27" customHeight="1">
      <c r="A16" s="35">
        <v>7</v>
      </c>
      <c r="B16" s="37" t="str">
        <f>'м14'!J7</f>
        <v>Осипов Даниил</v>
      </c>
      <c r="C16" s="32" t="s">
        <v>34</v>
      </c>
      <c r="D16" s="26">
        <v>2003</v>
      </c>
      <c r="E16" s="29" t="s">
        <v>18</v>
      </c>
      <c r="F16" s="13">
        <f>'м14'!C62</f>
        <v>0</v>
      </c>
      <c r="G16" s="13">
        <f>'м14'!D70</f>
        <v>0.5</v>
      </c>
      <c r="H16" s="13">
        <f>'м14'!C78</f>
        <v>1</v>
      </c>
      <c r="I16" s="13">
        <f>'м14'!D87</f>
        <v>1</v>
      </c>
      <c r="J16" s="13">
        <f>'м14'!C95</f>
        <v>0</v>
      </c>
      <c r="K16" s="13">
        <f>'м14'!D10</f>
        <v>0</v>
      </c>
      <c r="L16" s="12"/>
      <c r="M16" s="13">
        <f>'м14'!C25</f>
        <v>0.5</v>
      </c>
      <c r="N16" s="13">
        <f>'м14'!D34</f>
        <v>1</v>
      </c>
      <c r="O16" s="22" t="str">
        <f>'м14'!C45</f>
        <v>+</v>
      </c>
      <c r="P16" s="13">
        <f>'м14'!D54</f>
        <v>0</v>
      </c>
      <c r="Q16" s="13">
        <f>'м14'!D19</f>
        <v>1</v>
      </c>
      <c r="R16" s="45">
        <f>F16+G16+H16+I16+J16+K16+M16+N16+P16+Q16</f>
        <v>5</v>
      </c>
      <c r="S16" s="43" t="s">
        <v>66</v>
      </c>
    </row>
    <row r="17" spans="1:19" ht="27" customHeight="1">
      <c r="A17" s="36">
        <v>8</v>
      </c>
      <c r="B17" s="38" t="str">
        <f>'м14'!J8</f>
        <v>Макаров Кирилл</v>
      </c>
      <c r="C17" s="32" t="s">
        <v>34</v>
      </c>
      <c r="D17" s="27">
        <v>1999</v>
      </c>
      <c r="E17" s="30" t="s">
        <v>18</v>
      </c>
      <c r="F17" s="15">
        <f>'м14'!D71</f>
        <v>0</v>
      </c>
      <c r="G17" s="15">
        <f>'м14'!C79</f>
        <v>1</v>
      </c>
      <c r="H17" s="15">
        <f>'м14'!D88</f>
        <v>0.5</v>
      </c>
      <c r="I17" s="15">
        <f>'м14'!C96</f>
        <v>1</v>
      </c>
      <c r="J17" s="15">
        <f>'м14'!D9</f>
        <v>0</v>
      </c>
      <c r="K17" s="15">
        <f>'м14'!C15</f>
        <v>1</v>
      </c>
      <c r="L17" s="15">
        <f>'м14'!D25</f>
        <v>0.5</v>
      </c>
      <c r="M17" s="16"/>
      <c r="N17" s="15">
        <f>'м14'!C44</f>
        <v>1</v>
      </c>
      <c r="O17" s="15" t="str">
        <f>'м14'!D53</f>
        <v>+</v>
      </c>
      <c r="P17" s="15">
        <f>'м14'!C63</f>
        <v>1</v>
      </c>
      <c r="Q17" s="15">
        <f>'м14'!D37</f>
        <v>0.5</v>
      </c>
      <c r="R17" s="14">
        <f>F17+G17+H17+I17+J17+K17+L17+N17+P17+Q17</f>
        <v>6.5</v>
      </c>
      <c r="S17" s="43" t="s">
        <v>63</v>
      </c>
    </row>
    <row r="18" spans="1:19" ht="27" customHeight="1">
      <c r="A18" s="36">
        <v>9</v>
      </c>
      <c r="B18" s="38" t="str">
        <f>'м14'!J9</f>
        <v>Стрелков Стас</v>
      </c>
      <c r="C18" s="33" t="s">
        <v>34</v>
      </c>
      <c r="D18" s="27">
        <v>2000</v>
      </c>
      <c r="E18" s="30" t="s">
        <v>19</v>
      </c>
      <c r="F18" s="15">
        <f>'м14'!C80</f>
        <v>0</v>
      </c>
      <c r="G18" s="15">
        <f>'м14'!D89</f>
        <v>0</v>
      </c>
      <c r="H18" s="15">
        <f>'м14'!C97</f>
        <v>0</v>
      </c>
      <c r="I18" s="15">
        <f>'м14'!D8</f>
        <v>0</v>
      </c>
      <c r="J18" s="15">
        <f>'м14'!C16</f>
        <v>0</v>
      </c>
      <c r="K18" s="15">
        <f>'м14'!D26</f>
        <v>1</v>
      </c>
      <c r="L18" s="15">
        <f>'м14'!C34</f>
        <v>0</v>
      </c>
      <c r="M18" s="15">
        <f>'м14'!D44</f>
        <v>0</v>
      </c>
      <c r="N18" s="12"/>
      <c r="O18" s="15" t="str">
        <f>'м14'!C64</f>
        <v>+</v>
      </c>
      <c r="P18" s="15">
        <f>'м14'!D72</f>
        <v>0</v>
      </c>
      <c r="Q18" s="15">
        <f>'м14'!D55</f>
        <v>0</v>
      </c>
      <c r="R18" s="14">
        <f>F18+H18+I18+J18+L18+M18+N18+P18+Q18+K18</f>
        <v>1</v>
      </c>
      <c r="S18" s="43">
        <f>RANK(R18,R$10:R$21,0)</f>
        <v>11</v>
      </c>
    </row>
    <row r="19" spans="1:19" ht="27" customHeight="1">
      <c r="A19" s="36">
        <v>10</v>
      </c>
      <c r="B19" s="38" t="str">
        <f>'м14'!J10</f>
        <v>Казелин Данил</v>
      </c>
      <c r="C19" s="33" t="s">
        <v>34</v>
      </c>
      <c r="D19" s="27">
        <v>1999</v>
      </c>
      <c r="E19" s="29" t="s">
        <v>18</v>
      </c>
      <c r="F19" s="15" t="str">
        <f>'м14'!D90</f>
        <v>-</v>
      </c>
      <c r="G19" s="15" t="str">
        <f>'м14'!C98</f>
        <v>-</v>
      </c>
      <c r="H19" s="15">
        <f>'м14'!D7</f>
        <v>1</v>
      </c>
      <c r="I19" s="15">
        <f>'м14'!C17</f>
        <v>1</v>
      </c>
      <c r="J19" s="15" t="str">
        <f>'м14'!D27</f>
        <v>-</v>
      </c>
      <c r="K19" s="15" t="str">
        <f>'м14'!C35</f>
        <v>-</v>
      </c>
      <c r="L19" s="15" t="str">
        <f>'м14'!D45</f>
        <v>-</v>
      </c>
      <c r="M19" s="15" t="s">
        <v>57</v>
      </c>
      <c r="N19" s="15" t="s">
        <v>58</v>
      </c>
      <c r="O19" s="46" t="s">
        <v>59</v>
      </c>
      <c r="P19" s="15" t="s">
        <v>58</v>
      </c>
      <c r="Q19" s="15" t="s">
        <v>60</v>
      </c>
      <c r="R19" s="14" t="s">
        <v>55</v>
      </c>
      <c r="S19" s="43" t="s">
        <v>55</v>
      </c>
    </row>
    <row r="20" spans="1:19" ht="27" customHeight="1">
      <c r="A20" s="36">
        <v>11</v>
      </c>
      <c r="B20" s="38" t="str">
        <f>'м14'!J11</f>
        <v>Одинцов Сергей</v>
      </c>
      <c r="C20" s="33" t="s">
        <v>38</v>
      </c>
      <c r="D20" s="27">
        <v>2000</v>
      </c>
      <c r="E20" s="30" t="s">
        <v>18</v>
      </c>
      <c r="F20" s="15">
        <f>'м14'!C99</f>
        <v>1</v>
      </c>
      <c r="G20" s="15">
        <f>'м14'!D6</f>
        <v>1</v>
      </c>
      <c r="H20" s="15">
        <f>'м14'!C18</f>
        <v>1</v>
      </c>
      <c r="I20" s="15">
        <f>'м14'!D28</f>
        <v>1</v>
      </c>
      <c r="J20" s="15">
        <f>'м14'!C36</f>
        <v>0</v>
      </c>
      <c r="K20" s="15">
        <f>'м14'!D46</f>
        <v>1</v>
      </c>
      <c r="L20" s="15">
        <f>'м14'!C54</f>
        <v>1</v>
      </c>
      <c r="M20" s="15">
        <f>'м14'!D63</f>
        <v>0</v>
      </c>
      <c r="N20" s="15">
        <f>'м14'!C72</f>
        <v>1</v>
      </c>
      <c r="O20" s="15" t="str">
        <f>'м14'!D82</f>
        <v>+</v>
      </c>
      <c r="P20" s="16"/>
      <c r="Q20" s="15">
        <f>'м14'!D91</f>
        <v>1</v>
      </c>
      <c r="R20" s="14">
        <f>F20+G20+H20+I20+J20+K20+L20+M20+N20+Q20</f>
        <v>8</v>
      </c>
      <c r="S20" s="43" t="s">
        <v>19</v>
      </c>
    </row>
    <row r="21" spans="1:19" ht="27" customHeight="1" thickBot="1">
      <c r="A21" s="40">
        <v>12</v>
      </c>
      <c r="B21" s="39" t="str">
        <f>'м14'!J12</f>
        <v>Ложкин Михаил</v>
      </c>
      <c r="C21" s="34" t="s">
        <v>34</v>
      </c>
      <c r="D21" s="28">
        <v>2000</v>
      </c>
      <c r="E21" s="31" t="s">
        <v>18</v>
      </c>
      <c r="F21" s="17">
        <f>'м14'!D5</f>
        <v>1</v>
      </c>
      <c r="G21" s="17">
        <f>'м14'!D24</f>
        <v>0</v>
      </c>
      <c r="H21" s="17">
        <f>'м14'!D43</f>
        <v>0.5</v>
      </c>
      <c r="I21" s="17">
        <f>'м14'!D59</f>
        <v>1</v>
      </c>
      <c r="J21" s="17">
        <f>'м14'!D81</f>
        <v>0</v>
      </c>
      <c r="K21" s="17">
        <f>'м14'!D100</f>
        <v>1</v>
      </c>
      <c r="L21" s="17">
        <f>'м14'!C19</f>
        <v>0</v>
      </c>
      <c r="M21" s="17">
        <f>'м14'!C37</f>
        <v>0.5</v>
      </c>
      <c r="N21" s="17">
        <f>'м14'!C55</f>
        <v>1</v>
      </c>
      <c r="O21" s="17" t="str">
        <f>'м14'!C73</f>
        <v>+</v>
      </c>
      <c r="P21" s="17">
        <f>'м14'!C91</f>
        <v>0</v>
      </c>
      <c r="Q21" s="18"/>
      <c r="R21" s="19">
        <f>F21+G21+H21+I21+J21+K21+L21+M21+N21+P21</f>
        <v>5</v>
      </c>
      <c r="S21" s="44" t="s">
        <v>67</v>
      </c>
    </row>
    <row r="23" spans="2:18" ht="15">
      <c r="B23" s="42" t="s">
        <v>61</v>
      </c>
      <c r="F23" s="42" t="s">
        <v>62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ht="15">
      <c r="F24" s="42" t="s">
        <v>53</v>
      </c>
    </row>
    <row r="25" ht="14.25">
      <c r="F25" s="42"/>
    </row>
    <row r="26" spans="2:18" ht="15">
      <c r="B26" s="55" t="s">
        <v>36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4:5" ht="12.75">
      <c r="D27" s="25"/>
      <c r="E27" s="25"/>
    </row>
    <row r="28" spans="2:19" ht="15">
      <c r="B28" s="55" t="s">
        <v>37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3"/>
    </row>
  </sheetData>
  <mergeCells count="12">
    <mergeCell ref="B26:R26"/>
    <mergeCell ref="F8:Q8"/>
    <mergeCell ref="B28:R28"/>
    <mergeCell ref="B1:R5"/>
    <mergeCell ref="M6:S6"/>
    <mergeCell ref="D8:D9"/>
    <mergeCell ref="E8:E9"/>
    <mergeCell ref="C8:C9"/>
    <mergeCell ref="A8:A9"/>
    <mergeCell ref="B8:B9"/>
    <mergeCell ref="R8:R9"/>
    <mergeCell ref="S8:S9"/>
  </mergeCells>
  <printOptions/>
  <pageMargins left="0.74" right="0.75" top="0.51" bottom="0.42" header="0.31" footer="0.35"/>
  <pageSetup fitToHeight="1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73">
      <selection activeCell="C100" sqref="C100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39</v>
      </c>
      <c r="C1" s="5"/>
      <c r="D1" s="5"/>
      <c r="E1" s="7"/>
      <c r="F1" s="6"/>
      <c r="G1" s="6"/>
      <c r="H1" s="6"/>
      <c r="I1">
        <v>1</v>
      </c>
      <c r="J1" t="s">
        <v>40</v>
      </c>
    </row>
    <row r="2" spans="9:10" ht="7.5" customHeight="1">
      <c r="I2">
        <v>2</v>
      </c>
      <c r="J2" t="s">
        <v>56</v>
      </c>
    </row>
    <row r="3" spans="2:10" ht="15.75">
      <c r="B3" s="1" t="s">
        <v>4</v>
      </c>
      <c r="C3" s="1" t="s">
        <v>20</v>
      </c>
      <c r="D3" s="1"/>
      <c r="E3" s="1"/>
      <c r="I3">
        <v>3</v>
      </c>
      <c r="J3" t="s">
        <v>41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42</v>
      </c>
    </row>
    <row r="5" spans="1:10" ht="15.75">
      <c r="A5" s="4">
        <v>1</v>
      </c>
      <c r="B5" s="3" t="str">
        <f aca="true" t="shared" si="0" ref="B5:B10">J1</f>
        <v>Фролов Максим</v>
      </c>
      <c r="C5" s="20">
        <v>0</v>
      </c>
      <c r="D5" s="20">
        <v>1</v>
      </c>
      <c r="E5" s="2" t="str">
        <f>J12</f>
        <v>Ложкин Михаил</v>
      </c>
      <c r="I5">
        <v>5</v>
      </c>
      <c r="J5" t="s">
        <v>43</v>
      </c>
    </row>
    <row r="6" spans="1:10" ht="15.75">
      <c r="A6" s="4">
        <v>2</v>
      </c>
      <c r="B6" s="3" t="str">
        <f t="shared" si="0"/>
        <v>Лекомцев Дмитрий</v>
      </c>
      <c r="C6" s="20">
        <v>0</v>
      </c>
      <c r="D6" s="20">
        <v>1</v>
      </c>
      <c r="E6" s="2" t="str">
        <f>J11</f>
        <v>Одинцов Сергей</v>
      </c>
      <c r="I6">
        <v>6</v>
      </c>
      <c r="J6" t="s">
        <v>44</v>
      </c>
    </row>
    <row r="7" spans="1:10" ht="15.75">
      <c r="A7" s="4">
        <v>3</v>
      </c>
      <c r="B7" s="3" t="str">
        <f t="shared" si="0"/>
        <v>Татаринов Николай</v>
      </c>
      <c r="C7" s="20">
        <v>0</v>
      </c>
      <c r="D7" s="20">
        <v>1</v>
      </c>
      <c r="E7" s="2" t="str">
        <f>J10</f>
        <v>Казелин Данил</v>
      </c>
      <c r="I7">
        <v>7</v>
      </c>
      <c r="J7" t="s">
        <v>45</v>
      </c>
    </row>
    <row r="8" spans="1:10" ht="15.75">
      <c r="A8" s="4">
        <v>4</v>
      </c>
      <c r="B8" s="3" t="str">
        <f t="shared" si="0"/>
        <v>Соловьев Данил</v>
      </c>
      <c r="C8" s="20">
        <v>1</v>
      </c>
      <c r="D8" s="20">
        <v>0</v>
      </c>
      <c r="E8" s="2" t="str">
        <f>J9</f>
        <v>Стрелков Стас</v>
      </c>
      <c r="I8">
        <v>8</v>
      </c>
      <c r="J8" t="s">
        <v>46</v>
      </c>
    </row>
    <row r="9" spans="1:10" ht="15.75">
      <c r="A9" s="4">
        <v>5</v>
      </c>
      <c r="B9" s="3" t="str">
        <f t="shared" si="0"/>
        <v>Шиляев Федор</v>
      </c>
      <c r="C9" s="20">
        <v>1</v>
      </c>
      <c r="D9" s="20">
        <v>0</v>
      </c>
      <c r="E9" s="2" t="str">
        <f>J8</f>
        <v>Макаров Кирилл</v>
      </c>
      <c r="I9">
        <v>9</v>
      </c>
      <c r="J9" t="s">
        <v>47</v>
      </c>
    </row>
    <row r="10" spans="1:10" ht="15.75">
      <c r="A10" s="4">
        <v>6</v>
      </c>
      <c r="B10" s="3" t="str">
        <f t="shared" si="0"/>
        <v>Мурадян Александр</v>
      </c>
      <c r="C10" s="20">
        <v>1</v>
      </c>
      <c r="D10" s="20">
        <v>0</v>
      </c>
      <c r="E10" s="2" t="str">
        <f>J7</f>
        <v>Осипов Даниил</v>
      </c>
      <c r="I10">
        <v>10</v>
      </c>
      <c r="J10" t="s">
        <v>48</v>
      </c>
    </row>
    <row r="11" spans="2:10" ht="12" customHeight="1">
      <c r="B11" s="1"/>
      <c r="C11" s="1"/>
      <c r="D11" s="1"/>
      <c r="E11" s="1"/>
      <c r="I11">
        <v>11</v>
      </c>
      <c r="J11" t="s">
        <v>49</v>
      </c>
    </row>
    <row r="12" spans="2:10" ht="15.75">
      <c r="B12" s="1" t="s">
        <v>5</v>
      </c>
      <c r="C12" s="1" t="s">
        <v>21</v>
      </c>
      <c r="D12" s="1"/>
      <c r="E12" s="1"/>
      <c r="I12">
        <v>12</v>
      </c>
      <c r="J12" t="s">
        <v>50</v>
      </c>
    </row>
    <row r="13" spans="2:5" ht="15" customHeight="1">
      <c r="B13" s="1"/>
      <c r="C13" s="1" t="s">
        <v>1</v>
      </c>
      <c r="D13" s="1"/>
      <c r="E13" s="1"/>
    </row>
    <row r="14" spans="1:5" ht="15.75">
      <c r="A14">
        <v>1</v>
      </c>
      <c r="B14" s="2" t="str">
        <f>J1</f>
        <v>Фролов Максим</v>
      </c>
      <c r="C14" s="21">
        <v>0</v>
      </c>
      <c r="D14" s="21">
        <v>1</v>
      </c>
      <c r="E14" s="2" t="str">
        <f>J2</f>
        <v>Лекомцев Дмитрий</v>
      </c>
    </row>
    <row r="15" spans="1:5" ht="15.75">
      <c r="A15">
        <v>2</v>
      </c>
      <c r="B15" s="2" t="str">
        <f>J8</f>
        <v>Макаров Кирилл</v>
      </c>
      <c r="C15" s="20">
        <v>1</v>
      </c>
      <c r="D15" s="20">
        <v>0</v>
      </c>
      <c r="E15" s="2" t="str">
        <f>J6</f>
        <v>Мурадян Александр</v>
      </c>
    </row>
    <row r="16" spans="1:5" ht="15.75">
      <c r="A16">
        <v>3</v>
      </c>
      <c r="B16" s="2" t="str">
        <f>J9</f>
        <v>Стрелков Стас</v>
      </c>
      <c r="C16" s="20">
        <v>0</v>
      </c>
      <c r="D16" s="20">
        <v>1</v>
      </c>
      <c r="E16" s="2" t="str">
        <f>J5</f>
        <v>Шиляев Федор</v>
      </c>
    </row>
    <row r="17" spans="1:5" ht="15.75">
      <c r="A17">
        <v>4</v>
      </c>
      <c r="B17" s="2" t="str">
        <f>J10</f>
        <v>Казелин Данил</v>
      </c>
      <c r="C17" s="20">
        <v>1</v>
      </c>
      <c r="D17" s="20">
        <v>0</v>
      </c>
      <c r="E17" s="2" t="str">
        <f>J4</f>
        <v>Соловьев Данил</v>
      </c>
    </row>
    <row r="18" spans="1:5" ht="15.75">
      <c r="A18">
        <v>5</v>
      </c>
      <c r="B18" s="2" t="str">
        <f>J11</f>
        <v>Одинцов Сергей</v>
      </c>
      <c r="C18" s="20">
        <v>1</v>
      </c>
      <c r="D18" s="20">
        <v>0</v>
      </c>
      <c r="E18" s="2" t="str">
        <f>J3</f>
        <v>Татаринов Николай</v>
      </c>
    </row>
    <row r="19" spans="1:5" ht="15.75">
      <c r="A19">
        <v>6</v>
      </c>
      <c r="B19" s="2" t="str">
        <f>J12</f>
        <v>Ложкин Михаил</v>
      </c>
      <c r="C19" s="24">
        <v>0</v>
      </c>
      <c r="D19" s="24">
        <v>1</v>
      </c>
      <c r="E19" s="2" t="str">
        <f>J7</f>
        <v>Осипов Даниил</v>
      </c>
    </row>
    <row r="20" spans="2:5" ht="12" customHeight="1">
      <c r="B20" s="1"/>
      <c r="C20" s="1"/>
      <c r="D20" s="1"/>
      <c r="E20" s="1"/>
    </row>
    <row r="21" spans="2:5" ht="15.75">
      <c r="B21" s="1" t="s">
        <v>6</v>
      </c>
      <c r="C21" s="1" t="s">
        <v>22</v>
      </c>
      <c r="D21" s="1"/>
      <c r="E21" s="1"/>
    </row>
    <row r="22" spans="2:5" ht="15" customHeight="1">
      <c r="B22" s="1"/>
      <c r="C22" s="1" t="s">
        <v>2</v>
      </c>
      <c r="D22" s="1"/>
      <c r="E22" s="1"/>
    </row>
    <row r="23" spans="1:5" ht="15.75">
      <c r="A23">
        <v>1</v>
      </c>
      <c r="B23" s="2" t="str">
        <f>J3</f>
        <v>Татаринов Николай</v>
      </c>
      <c r="C23" s="20">
        <v>0</v>
      </c>
      <c r="D23" s="20">
        <v>1</v>
      </c>
      <c r="E23" s="2" t="str">
        <f>J1</f>
        <v>Фролов Максим</v>
      </c>
    </row>
    <row r="24" spans="1:5" ht="15.75">
      <c r="A24">
        <v>2</v>
      </c>
      <c r="B24" s="2" t="str">
        <f>J2</f>
        <v>Лекомцев Дмитрий</v>
      </c>
      <c r="C24" s="20">
        <v>1</v>
      </c>
      <c r="D24" s="20">
        <v>0</v>
      </c>
      <c r="E24" s="2" t="str">
        <f>J12</f>
        <v>Ложкин Михаил</v>
      </c>
    </row>
    <row r="25" spans="1:5" ht="15.75">
      <c r="A25">
        <v>3</v>
      </c>
      <c r="B25" s="2" t="str">
        <f>J7</f>
        <v>Осипов Даниил</v>
      </c>
      <c r="C25" s="20">
        <v>0.5</v>
      </c>
      <c r="D25" s="20">
        <v>0.5</v>
      </c>
      <c r="E25" s="2" t="str">
        <f>J8</f>
        <v>Макаров Кирилл</v>
      </c>
    </row>
    <row r="26" spans="1:5" ht="15.75">
      <c r="A26">
        <v>4</v>
      </c>
      <c r="B26" s="2" t="str">
        <f>J6</f>
        <v>Мурадян Александр</v>
      </c>
      <c r="C26" s="20">
        <v>0</v>
      </c>
      <c r="D26" s="20">
        <v>1</v>
      </c>
      <c r="E26" s="2" t="str">
        <f>J9</f>
        <v>Стрелков Стас</v>
      </c>
    </row>
    <row r="27" spans="1:5" ht="15.75">
      <c r="A27">
        <v>5</v>
      </c>
      <c r="B27" s="2" t="str">
        <f>J5</f>
        <v>Шиляев Федор</v>
      </c>
      <c r="C27" s="20" t="s">
        <v>54</v>
      </c>
      <c r="D27" s="20" t="s">
        <v>55</v>
      </c>
      <c r="E27" s="2" t="str">
        <f>J10</f>
        <v>Казелин Данил</v>
      </c>
    </row>
    <row r="28" spans="1:5" ht="15.75">
      <c r="A28">
        <v>6</v>
      </c>
      <c r="B28" s="2" t="str">
        <f>J4</f>
        <v>Соловьев Данил</v>
      </c>
      <c r="C28" s="20">
        <v>0</v>
      </c>
      <c r="D28" s="20">
        <v>1</v>
      </c>
      <c r="E28" s="2" t="str">
        <f>J11</f>
        <v>Одинцов Сергей</v>
      </c>
    </row>
    <row r="29" spans="2:5" ht="12" customHeight="1">
      <c r="B29" s="1"/>
      <c r="C29" s="1"/>
      <c r="D29" s="1"/>
      <c r="E29" s="1"/>
    </row>
    <row r="30" spans="2:5" ht="15.75">
      <c r="B30" s="1" t="s">
        <v>6</v>
      </c>
      <c r="C30" s="1" t="s">
        <v>23</v>
      </c>
      <c r="D30" s="1"/>
      <c r="E30" s="1"/>
    </row>
    <row r="31" spans="2:5" ht="15" customHeight="1">
      <c r="B31" s="1"/>
      <c r="C31" s="1" t="s">
        <v>1</v>
      </c>
      <c r="D31" s="1"/>
      <c r="E31" s="1"/>
    </row>
    <row r="32" spans="1:5" ht="15.75">
      <c r="A32">
        <v>1</v>
      </c>
      <c r="B32" s="2" t="str">
        <f>J2</f>
        <v>Лекомцев Дмитрий</v>
      </c>
      <c r="C32" s="20">
        <v>0</v>
      </c>
      <c r="D32" s="20">
        <v>1</v>
      </c>
      <c r="E32" s="2" t="str">
        <f>J3</f>
        <v>Татаринов Николай</v>
      </c>
    </row>
    <row r="33" spans="1:5" ht="15.75">
      <c r="A33">
        <v>2</v>
      </c>
      <c r="B33" s="2" t="str">
        <f>J1</f>
        <v>Фролов Максим</v>
      </c>
      <c r="C33" s="20">
        <v>0</v>
      </c>
      <c r="D33" s="20">
        <v>1</v>
      </c>
      <c r="E33" s="2" t="str">
        <f>J4</f>
        <v>Соловьев Данил</v>
      </c>
    </row>
    <row r="34" spans="1:5" ht="15.75">
      <c r="A34">
        <v>3</v>
      </c>
      <c r="B34" s="2" t="str">
        <f>J9</f>
        <v>Стрелков Стас</v>
      </c>
      <c r="C34" s="20">
        <v>0</v>
      </c>
      <c r="D34" s="20">
        <v>1</v>
      </c>
      <c r="E34" s="2" t="str">
        <f>J7</f>
        <v>Осипов Даниил</v>
      </c>
    </row>
    <row r="35" spans="1:5" ht="15.75">
      <c r="A35">
        <v>4</v>
      </c>
      <c r="B35" s="2" t="str">
        <f>J10</f>
        <v>Казелин Данил</v>
      </c>
      <c r="C35" s="20" t="s">
        <v>55</v>
      </c>
      <c r="D35" s="20" t="s">
        <v>54</v>
      </c>
      <c r="E35" s="2" t="str">
        <f>J6</f>
        <v>Мурадян Александр</v>
      </c>
    </row>
    <row r="36" spans="1:5" ht="15.75">
      <c r="A36">
        <v>5</v>
      </c>
      <c r="B36" s="2" t="str">
        <f>J11</f>
        <v>Одинцов Сергей</v>
      </c>
      <c r="C36" s="20">
        <v>0</v>
      </c>
      <c r="D36" s="20">
        <v>1</v>
      </c>
      <c r="E36" s="2" t="str">
        <f>J5</f>
        <v>Шиляев Федор</v>
      </c>
    </row>
    <row r="37" spans="1:5" ht="15.75">
      <c r="A37">
        <v>6</v>
      </c>
      <c r="B37" s="2" t="str">
        <f>J12</f>
        <v>Ложкин Михаил</v>
      </c>
      <c r="C37" s="20">
        <v>0.5</v>
      </c>
      <c r="D37" s="20">
        <v>0.5</v>
      </c>
      <c r="E37" s="2" t="str">
        <f>J8</f>
        <v>Макаров Кирилл</v>
      </c>
    </row>
    <row r="38" spans="2:5" ht="12" customHeight="1">
      <c r="B38" s="1"/>
      <c r="C38" s="1"/>
      <c r="D38" s="1"/>
      <c r="E38" s="1"/>
    </row>
    <row r="39" spans="2:5" ht="15.75">
      <c r="B39" s="1" t="s">
        <v>7</v>
      </c>
      <c r="C39" s="1" t="s">
        <v>24</v>
      </c>
      <c r="D39" s="1"/>
      <c r="E39" s="1"/>
    </row>
    <row r="40" spans="2:5" ht="15" customHeight="1">
      <c r="B40" s="1"/>
      <c r="C40" s="1" t="s">
        <v>1</v>
      </c>
      <c r="D40" s="1"/>
      <c r="E40" s="1"/>
    </row>
    <row r="41" spans="1:5" ht="15.75">
      <c r="A41">
        <v>1</v>
      </c>
      <c r="B41" s="2" t="str">
        <f>J4</f>
        <v>Соловьев Данил</v>
      </c>
      <c r="C41" s="20">
        <v>0</v>
      </c>
      <c r="D41" s="20">
        <v>1</v>
      </c>
      <c r="E41" s="2" t="str">
        <f>J2</f>
        <v>Лекомцев Дмитрий</v>
      </c>
    </row>
    <row r="42" spans="1:5" ht="15.75">
      <c r="A42">
        <v>2</v>
      </c>
      <c r="B42" s="2" t="str">
        <f>J5</f>
        <v>Шиляев Федор</v>
      </c>
      <c r="C42" s="20">
        <v>1</v>
      </c>
      <c r="D42" s="20">
        <v>0</v>
      </c>
      <c r="E42" s="2" t="str">
        <f>J1</f>
        <v>Фролов Максим</v>
      </c>
    </row>
    <row r="43" spans="1:5" ht="15.75">
      <c r="A43">
        <v>3</v>
      </c>
      <c r="B43" s="2" t="str">
        <f>J3</f>
        <v>Татаринов Николай</v>
      </c>
      <c r="C43" s="20">
        <v>0.5</v>
      </c>
      <c r="D43" s="20">
        <v>0.5</v>
      </c>
      <c r="E43" s="2" t="str">
        <f>J12</f>
        <v>Ложкин Михаил</v>
      </c>
    </row>
    <row r="44" spans="1:5" ht="15.75">
      <c r="A44">
        <v>4</v>
      </c>
      <c r="B44" s="2" t="str">
        <f>J8</f>
        <v>Макаров Кирилл</v>
      </c>
      <c r="C44" s="20">
        <v>1</v>
      </c>
      <c r="D44" s="20">
        <v>0</v>
      </c>
      <c r="E44" s="2" t="str">
        <f>J9</f>
        <v>Стрелков Стас</v>
      </c>
    </row>
    <row r="45" spans="1:5" ht="15.75">
      <c r="A45">
        <v>5</v>
      </c>
      <c r="B45" s="2" t="str">
        <f>J7</f>
        <v>Осипов Даниил</v>
      </c>
      <c r="C45" s="24" t="s">
        <v>54</v>
      </c>
      <c r="D45" s="24" t="s">
        <v>55</v>
      </c>
      <c r="E45" s="2" t="str">
        <f>J10</f>
        <v>Казелин Данил</v>
      </c>
    </row>
    <row r="46" spans="1:5" ht="15.75">
      <c r="A46">
        <v>6</v>
      </c>
      <c r="B46" s="2" t="str">
        <f>J6</f>
        <v>Мурадян Александр</v>
      </c>
      <c r="C46" s="20">
        <v>0</v>
      </c>
      <c r="D46" s="20">
        <v>1</v>
      </c>
      <c r="E46" s="2" t="str">
        <f>J11</f>
        <v>Одинцов Сергей</v>
      </c>
    </row>
    <row r="47" spans="2:5" ht="12" customHeight="1">
      <c r="B47" s="8"/>
      <c r="C47" s="8"/>
      <c r="D47" s="8"/>
      <c r="E47" s="8"/>
    </row>
    <row r="48" spans="2:5" ht="15.75">
      <c r="B48" s="1" t="s">
        <v>8</v>
      </c>
      <c r="C48" s="1" t="s">
        <v>25</v>
      </c>
      <c r="D48" s="1"/>
      <c r="E48" s="1"/>
    </row>
    <row r="49" spans="2:5" ht="15" customHeight="1">
      <c r="B49" s="1"/>
      <c r="C49" s="1" t="s">
        <v>1</v>
      </c>
      <c r="D49" s="1"/>
      <c r="E49" s="1"/>
    </row>
    <row r="50" spans="1:5" ht="15.75">
      <c r="A50">
        <v>1</v>
      </c>
      <c r="B50" s="2" t="str">
        <f>J3</f>
        <v>Татаринов Николай</v>
      </c>
      <c r="C50" s="20">
        <v>1</v>
      </c>
      <c r="D50" s="20">
        <v>0</v>
      </c>
      <c r="E50" s="2" t="str">
        <f>J4</f>
        <v>Соловьев Данил</v>
      </c>
    </row>
    <row r="51" spans="1:5" ht="15.75">
      <c r="A51">
        <v>2</v>
      </c>
      <c r="B51" s="2" t="str">
        <f>J2</f>
        <v>Лекомцев Дмитрий</v>
      </c>
      <c r="C51" s="20">
        <v>0</v>
      </c>
      <c r="D51" s="20">
        <v>1</v>
      </c>
      <c r="E51" s="2" t="str">
        <f>J5</f>
        <v>Шиляев Федор</v>
      </c>
    </row>
    <row r="52" spans="1:5" ht="15.75">
      <c r="A52">
        <v>3</v>
      </c>
      <c r="B52" s="2" t="str">
        <f>J1</f>
        <v>Фролов Максим</v>
      </c>
      <c r="C52" s="20">
        <v>1</v>
      </c>
      <c r="D52" s="20">
        <v>0</v>
      </c>
      <c r="E52" s="2" t="str">
        <f>J6</f>
        <v>Мурадян Александр</v>
      </c>
    </row>
    <row r="53" spans="1:5" ht="15.75">
      <c r="A53">
        <v>4</v>
      </c>
      <c r="B53" s="2" t="str">
        <f>J10</f>
        <v>Казелин Данил</v>
      </c>
      <c r="C53" s="20" t="s">
        <v>55</v>
      </c>
      <c r="D53" s="20" t="s">
        <v>54</v>
      </c>
      <c r="E53" s="2" t="str">
        <f>J8</f>
        <v>Макаров Кирилл</v>
      </c>
    </row>
    <row r="54" spans="1:5" ht="15.75">
      <c r="A54">
        <v>5</v>
      </c>
      <c r="B54" s="2" t="str">
        <f>J11</f>
        <v>Одинцов Сергей</v>
      </c>
      <c r="C54" s="20">
        <v>1</v>
      </c>
      <c r="D54" s="20">
        <v>0</v>
      </c>
      <c r="E54" s="2" t="str">
        <f>J7</f>
        <v>Осипов Даниил</v>
      </c>
    </row>
    <row r="55" spans="1:5" ht="15.75">
      <c r="A55">
        <v>6</v>
      </c>
      <c r="B55" s="2" t="str">
        <f>J12</f>
        <v>Ложкин Михаил</v>
      </c>
      <c r="C55" s="20">
        <v>1</v>
      </c>
      <c r="D55" s="20">
        <v>0</v>
      </c>
      <c r="E55" s="2" t="str">
        <f>J9</f>
        <v>Стрелков Стас</v>
      </c>
    </row>
    <row r="56" spans="2:5" ht="12" customHeight="1">
      <c r="B56" s="1"/>
      <c r="C56" s="1"/>
      <c r="D56" s="1"/>
      <c r="E56" s="1"/>
    </row>
    <row r="57" spans="2:5" ht="15.75">
      <c r="B57" s="1" t="s">
        <v>9</v>
      </c>
      <c r="C57" s="1" t="s">
        <v>26</v>
      </c>
      <c r="D57" s="1"/>
      <c r="E57" s="1"/>
    </row>
    <row r="58" spans="2:5" ht="15.75">
      <c r="B58" s="1"/>
      <c r="C58" s="1" t="s">
        <v>1</v>
      </c>
      <c r="D58" s="1"/>
      <c r="E58" s="1"/>
    </row>
    <row r="59" spans="1:5" ht="15.75">
      <c r="A59">
        <v>1</v>
      </c>
      <c r="B59" s="2" t="str">
        <f aca="true" t="shared" si="1" ref="B59:B64">J4</f>
        <v>Соловьев Данил</v>
      </c>
      <c r="C59" s="20">
        <v>0</v>
      </c>
      <c r="D59" s="20">
        <v>1</v>
      </c>
      <c r="E59" s="2" t="str">
        <f>J12</f>
        <v>Ложкин Михаил</v>
      </c>
    </row>
    <row r="60" spans="1:5" ht="15.75">
      <c r="A60">
        <v>2</v>
      </c>
      <c r="B60" s="2" t="str">
        <f t="shared" si="1"/>
        <v>Шиляев Федор</v>
      </c>
      <c r="C60" s="20">
        <v>1</v>
      </c>
      <c r="D60" s="20">
        <v>0</v>
      </c>
      <c r="E60" s="2" t="str">
        <f>J3</f>
        <v>Татаринов Николай</v>
      </c>
    </row>
    <row r="61" spans="1:5" ht="15.75">
      <c r="A61">
        <v>3</v>
      </c>
      <c r="B61" s="2" t="str">
        <f t="shared" si="1"/>
        <v>Мурадян Александр</v>
      </c>
      <c r="C61" s="20">
        <v>0.5</v>
      </c>
      <c r="D61" s="20">
        <v>0.5</v>
      </c>
      <c r="E61" s="2" t="str">
        <f>J2</f>
        <v>Лекомцев Дмитрий</v>
      </c>
    </row>
    <row r="62" spans="1:5" ht="15.75">
      <c r="A62">
        <v>4</v>
      </c>
      <c r="B62" s="2" t="str">
        <f t="shared" si="1"/>
        <v>Осипов Даниил</v>
      </c>
      <c r="C62" s="20">
        <v>0</v>
      </c>
      <c r="D62" s="20">
        <v>1</v>
      </c>
      <c r="E62" s="2" t="str">
        <f>J1</f>
        <v>Фролов Максим</v>
      </c>
    </row>
    <row r="63" spans="1:5" ht="15.75">
      <c r="A63">
        <v>5</v>
      </c>
      <c r="B63" s="2" t="str">
        <f t="shared" si="1"/>
        <v>Макаров Кирилл</v>
      </c>
      <c r="C63" s="20">
        <v>1</v>
      </c>
      <c r="D63" s="20">
        <v>0</v>
      </c>
      <c r="E63" s="2" t="str">
        <f>J11</f>
        <v>Одинцов Сергей</v>
      </c>
    </row>
    <row r="64" spans="1:5" ht="15.75">
      <c r="A64">
        <v>6</v>
      </c>
      <c r="B64" s="2" t="str">
        <f t="shared" si="1"/>
        <v>Стрелков Стас</v>
      </c>
      <c r="C64" s="20" t="s">
        <v>54</v>
      </c>
      <c r="D64" s="20" t="s">
        <v>55</v>
      </c>
      <c r="E64" s="2" t="str">
        <f>J10</f>
        <v>Казелин Данил</v>
      </c>
    </row>
    <row r="65" spans="2:5" ht="12" customHeight="1">
      <c r="B65" s="1"/>
      <c r="C65" s="1"/>
      <c r="D65" s="1"/>
      <c r="E65" s="1"/>
    </row>
    <row r="66" spans="2:5" ht="15.75">
      <c r="B66" s="1" t="s">
        <v>10</v>
      </c>
      <c r="C66" s="1" t="s">
        <v>27</v>
      </c>
      <c r="D66" s="1"/>
      <c r="E66" s="1"/>
    </row>
    <row r="67" spans="2:5" ht="15.75">
      <c r="B67" s="1"/>
      <c r="C67" s="1" t="s">
        <v>1</v>
      </c>
      <c r="D67" s="1"/>
      <c r="E67" s="1"/>
    </row>
    <row r="68" spans="1:5" ht="15.75">
      <c r="A68">
        <v>1</v>
      </c>
      <c r="B68" s="2" t="str">
        <f>J4</f>
        <v>Соловьев Данил</v>
      </c>
      <c r="C68" s="20">
        <v>0</v>
      </c>
      <c r="D68" s="20">
        <v>1</v>
      </c>
      <c r="E68" s="2" t="str">
        <f aca="true" t="shared" si="2" ref="E68:E73">J5</f>
        <v>Шиляев Федор</v>
      </c>
    </row>
    <row r="69" spans="1:5" ht="15.75">
      <c r="A69">
        <v>2</v>
      </c>
      <c r="B69" s="2" t="str">
        <f>J3</f>
        <v>Татаринов Николай</v>
      </c>
      <c r="C69" s="20">
        <v>0</v>
      </c>
      <c r="D69" s="20">
        <v>1</v>
      </c>
      <c r="E69" s="2" t="str">
        <f t="shared" si="2"/>
        <v>Мурадян Александр</v>
      </c>
    </row>
    <row r="70" spans="1:5" ht="15.75">
      <c r="A70">
        <v>3</v>
      </c>
      <c r="B70" s="2" t="str">
        <f>J2</f>
        <v>Лекомцев Дмитрий</v>
      </c>
      <c r="C70" s="20">
        <v>0.5</v>
      </c>
      <c r="D70" s="20">
        <v>0.5</v>
      </c>
      <c r="E70" s="2" t="str">
        <f t="shared" si="2"/>
        <v>Осипов Даниил</v>
      </c>
    </row>
    <row r="71" spans="1:5" ht="15.75">
      <c r="A71">
        <v>4</v>
      </c>
      <c r="B71" s="2" t="str">
        <f>J1</f>
        <v>Фролов Максим</v>
      </c>
      <c r="C71" s="20">
        <v>1</v>
      </c>
      <c r="D71" s="20">
        <v>0</v>
      </c>
      <c r="E71" s="2" t="str">
        <f t="shared" si="2"/>
        <v>Макаров Кирилл</v>
      </c>
    </row>
    <row r="72" spans="1:5" ht="15.75">
      <c r="A72">
        <v>5</v>
      </c>
      <c r="B72" s="2" t="str">
        <f>J11</f>
        <v>Одинцов Сергей</v>
      </c>
      <c r="C72" s="20">
        <v>1</v>
      </c>
      <c r="D72" s="20">
        <v>0</v>
      </c>
      <c r="E72" s="2" t="str">
        <f t="shared" si="2"/>
        <v>Стрелков Стас</v>
      </c>
    </row>
    <row r="73" spans="1:5" ht="15.75">
      <c r="A73">
        <v>6</v>
      </c>
      <c r="B73" s="2" t="str">
        <f>J12</f>
        <v>Ложкин Михаил</v>
      </c>
      <c r="C73" s="24" t="s">
        <v>54</v>
      </c>
      <c r="D73" s="24" t="s">
        <v>55</v>
      </c>
      <c r="E73" s="2" t="str">
        <f t="shared" si="2"/>
        <v>Казелин Данил</v>
      </c>
    </row>
    <row r="74" spans="2:5" ht="12" customHeight="1">
      <c r="B74" s="1"/>
      <c r="C74" s="1"/>
      <c r="D74" s="1"/>
      <c r="E74" s="1"/>
    </row>
    <row r="75" spans="2:5" ht="15.75">
      <c r="B75" s="1" t="s">
        <v>4</v>
      </c>
      <c r="C75" s="1" t="s">
        <v>28</v>
      </c>
      <c r="D75" s="1"/>
      <c r="E75" s="1"/>
    </row>
    <row r="76" spans="2:5" ht="15.75">
      <c r="B76" s="1"/>
      <c r="C76" s="1" t="s">
        <v>1</v>
      </c>
      <c r="D76" s="1"/>
      <c r="E76" s="1"/>
    </row>
    <row r="77" spans="1:5" ht="15.75">
      <c r="A77">
        <v>1</v>
      </c>
      <c r="B77" s="2" t="str">
        <f>J6</f>
        <v>Мурадян Александр</v>
      </c>
      <c r="C77" s="20">
        <v>1</v>
      </c>
      <c r="D77" s="20">
        <v>0</v>
      </c>
      <c r="E77" s="2" t="str">
        <f>J4</f>
        <v>Соловьев Данил</v>
      </c>
    </row>
    <row r="78" spans="1:5" ht="15.75">
      <c r="A78">
        <v>2</v>
      </c>
      <c r="B78" s="2" t="str">
        <f>J7</f>
        <v>Осипов Даниил</v>
      </c>
      <c r="C78" s="20">
        <v>1</v>
      </c>
      <c r="D78" s="20">
        <v>0</v>
      </c>
      <c r="E78" s="2" t="str">
        <f>J3</f>
        <v>Татаринов Николай</v>
      </c>
    </row>
    <row r="79" spans="1:5" ht="15.75">
      <c r="A79">
        <v>3</v>
      </c>
      <c r="B79" s="2" t="str">
        <f>J8</f>
        <v>Макаров Кирилл</v>
      </c>
      <c r="C79" s="20">
        <v>1</v>
      </c>
      <c r="D79" s="20">
        <v>0</v>
      </c>
      <c r="E79" s="2" t="str">
        <f>J2</f>
        <v>Лекомцев Дмитрий</v>
      </c>
    </row>
    <row r="80" spans="1:5" ht="15.75">
      <c r="A80">
        <v>4</v>
      </c>
      <c r="B80" s="2" t="str">
        <f>J9</f>
        <v>Стрелков Стас</v>
      </c>
      <c r="C80" s="20">
        <v>0</v>
      </c>
      <c r="D80" s="20">
        <v>1</v>
      </c>
      <c r="E80" s="2" t="str">
        <f>J1</f>
        <v>Фролов Максим</v>
      </c>
    </row>
    <row r="81" spans="1:5" ht="15.75">
      <c r="A81">
        <v>5</v>
      </c>
      <c r="B81" s="2" t="str">
        <f>J5</f>
        <v>Шиляев Федор</v>
      </c>
      <c r="C81" s="20">
        <v>1</v>
      </c>
      <c r="D81" s="20">
        <v>0</v>
      </c>
      <c r="E81" s="2" t="str">
        <f>J12</f>
        <v>Ложкин Михаил</v>
      </c>
    </row>
    <row r="82" spans="1:5" ht="15.75">
      <c r="A82">
        <v>6</v>
      </c>
      <c r="B82" s="2" t="str">
        <f>J10</f>
        <v>Казелин Данил</v>
      </c>
      <c r="C82" s="20" t="s">
        <v>55</v>
      </c>
      <c r="D82" s="20" t="s">
        <v>54</v>
      </c>
      <c r="E82" s="2" t="str">
        <f>J11</f>
        <v>Одинцов Сергей</v>
      </c>
    </row>
    <row r="83" spans="2:5" ht="12" customHeight="1">
      <c r="B83" s="1"/>
      <c r="C83" s="1"/>
      <c r="D83" s="1"/>
      <c r="E83" s="1"/>
    </row>
    <row r="84" spans="2:5" ht="15.75">
      <c r="B84" s="1" t="s">
        <v>11</v>
      </c>
      <c r="C84" s="1" t="s">
        <v>29</v>
      </c>
      <c r="D84" s="1"/>
      <c r="E84" s="1"/>
    </row>
    <row r="85" spans="2:5" ht="15.75">
      <c r="B85" s="1"/>
      <c r="C85" s="1" t="s">
        <v>1</v>
      </c>
      <c r="D85" s="1"/>
      <c r="E85" s="1"/>
    </row>
    <row r="86" spans="1:5" ht="15.75">
      <c r="A86">
        <v>1</v>
      </c>
      <c r="B86" s="2" t="str">
        <f>J5</f>
        <v>Шиляев Федор</v>
      </c>
      <c r="C86" s="20">
        <v>1</v>
      </c>
      <c r="D86" s="20">
        <v>0</v>
      </c>
      <c r="E86" s="2" t="str">
        <f aca="true" t="shared" si="3" ref="E86:E91">J6</f>
        <v>Мурадян Александр</v>
      </c>
    </row>
    <row r="87" spans="1:5" ht="15.75">
      <c r="A87">
        <v>2</v>
      </c>
      <c r="B87" s="2" t="str">
        <f>J4</f>
        <v>Соловьев Данил</v>
      </c>
      <c r="C87" s="20">
        <v>0</v>
      </c>
      <c r="D87" s="20">
        <v>1</v>
      </c>
      <c r="E87" s="2" t="str">
        <f t="shared" si="3"/>
        <v>Осипов Даниил</v>
      </c>
    </row>
    <row r="88" spans="1:5" ht="15.75">
      <c r="A88">
        <v>3</v>
      </c>
      <c r="B88" s="2" t="str">
        <f>J3</f>
        <v>Татаринов Николай</v>
      </c>
      <c r="C88" s="20">
        <v>0.5</v>
      </c>
      <c r="D88" s="20">
        <v>0.5</v>
      </c>
      <c r="E88" s="2" t="str">
        <f t="shared" si="3"/>
        <v>Макаров Кирилл</v>
      </c>
    </row>
    <row r="89" spans="1:5" ht="15.75">
      <c r="A89">
        <v>4</v>
      </c>
      <c r="B89" s="2" t="str">
        <f>J2</f>
        <v>Лекомцев Дмитрий</v>
      </c>
      <c r="C89" s="20">
        <v>1</v>
      </c>
      <c r="D89" s="20">
        <v>0</v>
      </c>
      <c r="E89" s="2" t="str">
        <f t="shared" si="3"/>
        <v>Стрелков Стас</v>
      </c>
    </row>
    <row r="90" spans="1:5" ht="15.75">
      <c r="A90">
        <v>5</v>
      </c>
      <c r="B90" s="2" t="str">
        <f>J1</f>
        <v>Фролов Максим</v>
      </c>
      <c r="C90" s="20" t="s">
        <v>54</v>
      </c>
      <c r="D90" s="20" t="s">
        <v>55</v>
      </c>
      <c r="E90" s="2" t="str">
        <f t="shared" si="3"/>
        <v>Казелин Данил</v>
      </c>
    </row>
    <row r="91" spans="1:5" ht="15.75">
      <c r="A91">
        <v>6</v>
      </c>
      <c r="B91" s="2" t="str">
        <f>J12</f>
        <v>Ложкин Михаил</v>
      </c>
      <c r="C91" s="24">
        <v>0</v>
      </c>
      <c r="D91" s="24">
        <v>1</v>
      </c>
      <c r="E91" s="2" t="str">
        <f t="shared" si="3"/>
        <v>Одинцов Сергей</v>
      </c>
    </row>
    <row r="92" spans="2:5" ht="12" customHeight="1">
      <c r="B92" s="8"/>
      <c r="C92" s="8"/>
      <c r="D92" s="8"/>
      <c r="E92" s="8"/>
    </row>
    <row r="93" spans="2:5" ht="15.75">
      <c r="B93" s="1" t="s">
        <v>6</v>
      </c>
      <c r="C93" s="1" t="s">
        <v>30</v>
      </c>
      <c r="D93" s="1"/>
      <c r="E93" s="1"/>
    </row>
    <row r="94" spans="2:5" ht="15.75">
      <c r="B94" s="1"/>
      <c r="C94" s="1" t="s">
        <v>2</v>
      </c>
      <c r="D94" s="1"/>
      <c r="E94" s="1"/>
    </row>
    <row r="95" spans="1:5" ht="15.75">
      <c r="A95">
        <v>1</v>
      </c>
      <c r="B95" s="2" t="str">
        <f>J7</f>
        <v>Осипов Даниил</v>
      </c>
      <c r="C95" s="20">
        <v>0</v>
      </c>
      <c r="D95" s="20">
        <v>1</v>
      </c>
      <c r="E95" s="2" t="str">
        <f>J5</f>
        <v>Шиляев Федор</v>
      </c>
    </row>
    <row r="96" spans="1:5" ht="15.75">
      <c r="A96">
        <v>2</v>
      </c>
      <c r="B96" s="2" t="str">
        <f>J8</f>
        <v>Макаров Кирилл</v>
      </c>
      <c r="C96" s="20">
        <v>1</v>
      </c>
      <c r="D96" s="20">
        <v>0</v>
      </c>
      <c r="E96" s="2" t="str">
        <f>J4</f>
        <v>Соловьев Данил</v>
      </c>
    </row>
    <row r="97" spans="1:5" ht="15.75">
      <c r="A97">
        <v>3</v>
      </c>
      <c r="B97" s="2" t="str">
        <f>J9</f>
        <v>Стрелков Стас</v>
      </c>
      <c r="C97" s="20">
        <v>0</v>
      </c>
      <c r="D97" s="20">
        <v>1</v>
      </c>
      <c r="E97" s="2" t="str">
        <f>J3</f>
        <v>Татаринов Николай</v>
      </c>
    </row>
    <row r="98" spans="1:5" ht="15.75">
      <c r="A98">
        <v>4</v>
      </c>
      <c r="B98" s="2" t="str">
        <f>J10</f>
        <v>Казелин Данил</v>
      </c>
      <c r="C98" s="20" t="s">
        <v>55</v>
      </c>
      <c r="D98" s="20" t="s">
        <v>54</v>
      </c>
      <c r="E98" s="2" t="str">
        <f>J2</f>
        <v>Лекомцев Дмитрий</v>
      </c>
    </row>
    <row r="99" spans="1:5" ht="15.75">
      <c r="A99">
        <v>5</v>
      </c>
      <c r="B99" s="2" t="str">
        <f>J11</f>
        <v>Одинцов Сергей</v>
      </c>
      <c r="C99" s="20">
        <v>1</v>
      </c>
      <c r="D99" s="20">
        <v>0</v>
      </c>
      <c r="E99" s="2" t="str">
        <f>J1</f>
        <v>Фролов Максим</v>
      </c>
    </row>
    <row r="100" spans="1:5" ht="15.75">
      <c r="A100">
        <v>6</v>
      </c>
      <c r="B100" s="2" t="str">
        <f>J6</f>
        <v>Мурадян Александр</v>
      </c>
      <c r="C100" s="20">
        <v>0</v>
      </c>
      <c r="D100" s="20">
        <v>1</v>
      </c>
      <c r="E100" s="2" t="str">
        <f>J12</f>
        <v>Ложкин Михаил</v>
      </c>
    </row>
    <row r="104" spans="1:2" ht="18">
      <c r="A104" s="25"/>
      <c r="B104" s="6" t="s">
        <v>3</v>
      </c>
    </row>
  </sheetData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2012-10-07T12:15:25Z</cp:lastPrinted>
  <dcterms:created xsi:type="dcterms:W3CDTF">2007-09-28T12:54:44Z</dcterms:created>
  <dcterms:modified xsi:type="dcterms:W3CDTF">2012-10-08T16:16:24Z</dcterms:modified>
  <cp:category/>
  <cp:version/>
  <cp:contentType/>
  <cp:contentStatus/>
</cp:coreProperties>
</file>